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EM\Desktop\ÇALIŞMA DOSYASI\"/>
    </mc:Choice>
  </mc:AlternateContent>
  <xr:revisionPtr revIDLastSave="0" documentId="8_{F19587CE-8AD4-4FFA-A278-29A71B5E2DCB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BOŞ!$A$1:$M$54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4" i="1" l="1"/>
  <c r="M33" i="1"/>
  <c r="M32" i="1"/>
  <c r="M31" i="1"/>
  <c r="M30" i="1"/>
  <c r="M25" i="1"/>
  <c r="M26" i="1"/>
  <c r="M24" i="1"/>
  <c r="M27" i="1"/>
  <c r="M21" i="1"/>
  <c r="M22" i="1"/>
  <c r="M23" i="1"/>
  <c r="M28" i="1"/>
  <c r="M29" i="1"/>
  <c r="M35" i="1"/>
  <c r="M20" i="1"/>
  <c r="M19" i="1"/>
  <c r="L15" i="1" l="1"/>
  <c r="M37" i="1" l="1"/>
  <c r="M38" i="1" s="1"/>
  <c r="M39" i="1" s="1"/>
</calcChain>
</file>

<file path=xl/sharedStrings.xml><?xml version="1.0" encoding="utf-8"?>
<sst xmlns="http://schemas.openxmlformats.org/spreadsheetml/2006/main" count="69" uniqueCount="54">
  <si>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</si>
  <si>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</si>
  <si>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</si>
  <si>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</si>
  <si>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</si>
  <si>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</si>
  <si>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</si>
  <si>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</si>
  <si>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</si>
  <si>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</si>
  <si>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</si>
  <si>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</si>
  <si>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</si>
  <si>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</si>
  <si>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</si>
  <si>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</si>
  <si>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</si>
  <si>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*Teklifimiz, opsiyon süresi içinde iş bu teklif formunu onaylamanız ve ödeme şartları karşılandığı taktirde siparişe dönüşecektir.</t>
  </si>
  <si>
    <t>*Vade tarihi sipariş tarihi ile başlar.</t>
  </si>
  <si>
    <t>*USD bazlı satışlarda tasilat USD cinsinden veya TCMB satış kuru baz alınarak yapılacaktır.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</si>
  <si>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</si>
  <si>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</si>
  <si>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</si>
  <si>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</si>
  <si>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</si>
  <si>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</si>
  <si>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</si>
  <si>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</si>
  <si>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</si>
  <si>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basari@basarioluk.com.tr</t>
  </si>
  <si>
    <t>bilgi@basarioluk.com.tr</t>
  </si>
  <si>
    <t>info@edgedisticaret.com</t>
  </si>
  <si>
    <t>Mobil:</t>
  </si>
  <si>
    <t>(0533) 963 88 09</t>
  </si>
  <si>
    <t>B-10 3009 TRAPEZ DUVAR ÜSTÜ</t>
  </si>
  <si>
    <t>Adet</t>
  </si>
  <si>
    <t>B-10 9002 TRAPEZ DUVAR ÜSTÜ</t>
  </si>
  <si>
    <t>B-15 3009 TRAPEZ BAŞLANGIÇ KAPAK</t>
  </si>
  <si>
    <t>B-15 9002 TRAPEZ BAŞLANGIÇ KAPAK</t>
  </si>
  <si>
    <t>B-20 3009 TRAPEZ DUVAR DİBİ</t>
  </si>
  <si>
    <t>B-20 9002 TRAPEZ DUVAR DİBİ</t>
  </si>
  <si>
    <t>B-30 3009 SAÇAK SÜSÜ MODEL 1  25 CM</t>
  </si>
  <si>
    <t>Metre</t>
  </si>
  <si>
    <t>B-31 3009 SAÇAK SÜSÜ MODEL 2  25 CM</t>
  </si>
  <si>
    <t>B-31 9002 SAÇAK SÜSÜ MODEL 2  25 CM</t>
  </si>
  <si>
    <t>B-39 3009 TRAPEZ YAN DUVAR DİBİ</t>
  </si>
  <si>
    <t>B-39 9002 TRAPEZ YAN DUVAR DİBİ</t>
  </si>
  <si>
    <t>B-40 9002 PANEL DUVAR DİBİ</t>
  </si>
  <si>
    <t>B-50 9002 PANEL ÖN KAPAK</t>
  </si>
  <si>
    <t>B-52 3009 ÇATI PERVAZI</t>
  </si>
  <si>
    <t>B-52 9002 ÇATI PERVAZI</t>
  </si>
  <si>
    <t>3009 L BÜKÜM 12,5*12,5 2M</t>
  </si>
  <si>
    <t>9002 L BÜKÜM 12,5*12,5 2M</t>
  </si>
  <si>
    <t>AYHAN ALAN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</si>
</sst>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2" formatCode="_-* #,##0\ &quot;TL&quot;_-;\-* #,##0\ &quot;TL&quot;_-;_-* &quot;-&quot;\ &quot;TL&quot;_-;_-@_-"/>
    <numFmt numFmtId="44" formatCode="_-* #,##0.00\ &quot;TL&quot;_-;\-* #,##0.00\ &quot;TL&quot;_-;_-* &quot;-&quot;??\ &quot;TL&quot;_-;_-@_-"/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#,##0.00\ &quot;₺&quot;"/>
    <numFmt numFmtId="166" formatCode="_-* #,##0\ _T_L_-;\-* #,##0\ _T_L_-;_-* &quot;-&quot;\ _T_L_-;_-@_-"/>
    <numFmt numFmtId="167" formatCode="_-* #,##0.00\ _T_L_-;\-* #,##0.00\ _T_L_-;_-* &quot;-&quot;??\ _T_L_-;_-@_-"/>
    <numFmt numFmtId="168" formatCode="#,##0.0_);\(#,##0.0\)"/>
    <numFmt numFmtId="169" formatCode="_(* #,##0.0000_);_(* \(#,##0.0000\);_(* &quot;-&quot;??_);_(@_)"/>
    <numFmt numFmtId="170" formatCode="0%\);[Red]\(0%"/>
    <numFmt numFmtId="171" formatCode="0%_);[Red]\(0%\)"/>
    <numFmt numFmtId="172" formatCode="_(&quot;$&quot;* #,##0.00_);_(&quot;$&quot;* \(#,##0.00\);_(&quot;$&quot;* &quot;-&quot;??_);_(@_)"/>
    <numFmt numFmtId="173" formatCode="0.0%;\(0.0%\)"/>
    <numFmt numFmtId="174" formatCode="0.000%"/>
    <numFmt numFmtId="175" formatCode="0.00000%"/>
    <numFmt numFmtId="176" formatCode="\$#,##0\ ;\(\$#,##0\)"/>
    <numFmt numFmtId="177" formatCode="m\o\n\th\ d\,\ yyyy"/>
    <numFmt numFmtId="178" formatCode="_-* #,##0\ _T_L_-;\-* #,##0\ _T_L_-;_-* &quot;-&quot;??\ _T_L_-;_-@_-"/>
    <numFmt numFmtId="179" formatCode="_-* #,##0.0000\ _T_L_-;\-* #,##0.0000\ _T_L_-;_-* &quot;-&quot;??\ _T_L_-;_-@_-"/>
    <numFmt numFmtId="180" formatCode="_([$€]* #,##0.00_);_([$€]* \(#,##0.00\);_([$€]* &quot;-&quot;??_);_(@_)"/>
    <numFmt numFmtId="181" formatCode="&quot;$&quot;#,##0.00_);\(&quot;$&quot;#,##0.00\)"/>
    <numFmt numFmtId="182" formatCode="_(&quot;$&quot;* #,##0_);_(&quot;$&quot;* \(#,##0\);_(&quot;$&quot;* &quot;-&quot;_);_(@_)"/>
    <numFmt numFmtId="183" formatCode="#."/>
    <numFmt numFmtId="184" formatCode="_(* #,##0_);_(* \(#,##0\);_(* &quot;-&quot;_);_(@_)"/>
    <numFmt numFmtId="185" formatCode="_(* #,##0.00_);_(* \(#,##0.00\);_(* &quot;-&quot;??_);_(@_)"/>
    <numFmt numFmtId="186" formatCode="0.00_)"/>
    <numFmt numFmtId="187" formatCode="&quot;$&quot;#,##0.0_);\(&quot;$&quot;#,##0.0\)"/>
    <numFmt numFmtId="188" formatCode="0.00000000%"/>
    <numFmt numFmtId="189" formatCode="0.000000000%"/>
    <numFmt numFmtId="190" formatCode="_-* #,##0.0\ _T_L_-;\-* #,##0.0\ _T_L_-;_-* &quot;-&quot;??\ _T_L_-;_-@_-"/>
    <numFmt numFmtId="191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42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6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68" fontId="27" fillId="0" borderId="0" applyFill="0" applyBorder="0" applyAlignment="0"/>
    <xf numFmtId="169" fontId="27" fillId="0" borderId="0" applyFill="0" applyBorder="0" applyAlignment="0"/>
    <xf numFmtId="170" fontId="28" fillId="0" borderId="0" applyFill="0" applyBorder="0" applyAlignment="0"/>
    <xf numFmtId="171" fontId="28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68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2" fontId="27" fillId="0" borderId="0" applyFont="0" applyFill="0" applyBorder="0" applyAlignment="0" applyProtection="0"/>
    <xf numFmtId="174" fontId="26" fillId="0" borderId="0" applyFont="0" applyFill="0" applyBorder="0" applyAlignment="0" applyProtection="0"/>
    <xf numFmtId="174" fontId="26" fillId="0" borderId="0" applyFont="0" applyFill="0" applyBorder="0" applyAlignment="0" applyProtection="0"/>
    <xf numFmtId="174" fontId="26" fillId="0" borderId="0" applyFont="0" applyFill="0" applyBorder="0" applyAlignment="0" applyProtection="0"/>
    <xf numFmtId="174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4" fontId="26" fillId="0" borderId="0" applyFont="0" applyFill="0" applyBorder="0" applyAlignment="0" applyProtection="0"/>
    <xf numFmtId="167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68" fontId="27" fillId="0" borderId="0" applyFont="0" applyFill="0" applyBorder="0" applyAlignment="0" applyProtection="0"/>
    <xf numFmtId="176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7" fontId="36" fillId="0" borderId="0">
      <protection locked="0"/>
    </xf>
    <xf numFmtId="178" fontId="37" fillId="0" borderId="0" applyFont="0" applyFill="0" applyBorder="0" applyAlignment="0" applyProtection="0"/>
    <xf numFmtId="179" fontId="37" fillId="0" borderId="0" applyFont="0" applyFill="0" applyBorder="0" applyAlignment="0" applyProtection="0"/>
    <xf numFmtId="44" fontId="38" fillId="0" borderId="0">
      <alignment horizontal="centerContinuous"/>
    </xf>
    <xf numFmtId="172" fontId="27" fillId="0" borderId="0" applyFill="0" applyBorder="0" applyAlignment="0"/>
    <xf numFmtId="168" fontId="27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68" fontId="27" fillId="0" borderId="0" applyFill="0" applyBorder="0" applyAlignment="0"/>
    <xf numFmtId="0" fontId="39" fillId="8" borderId="17" applyNumberFormat="0" applyAlignment="0" applyProtection="0"/>
    <xf numFmtId="180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1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2" fontId="26" fillId="0" borderId="0">
      <protection locked="0"/>
    </xf>
    <xf numFmtId="182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3" fontId="47" fillId="0" borderId="0">
      <protection locked="0"/>
    </xf>
    <xf numFmtId="183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2" fontId="27" fillId="0" borderId="0" applyFill="0" applyBorder="0" applyAlignment="0"/>
    <xf numFmtId="168" fontId="27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68" fontId="27" fillId="0" borderId="0" applyFill="0" applyBorder="0" applyAlignment="0"/>
    <xf numFmtId="0" fontId="52" fillId="0" borderId="13" applyNumberFormat="0" applyFill="0" applyAlignment="0" applyProtection="0"/>
    <xf numFmtId="184" fontId="13" fillId="0" borderId="0" applyFont="0" applyFill="0" applyBorder="0" applyAlignment="0" applyProtection="0"/>
    <xf numFmtId="18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6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7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4" fontId="56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2" fontId="27" fillId="0" borderId="0" applyFill="0" applyBorder="0" applyAlignment="0"/>
    <xf numFmtId="168" fontId="27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68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42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88" fontId="13" fillId="0" borderId="0" applyFill="0" applyBorder="0" applyAlignment="0"/>
    <xf numFmtId="189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6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0" fontId="37" fillId="0" borderId="0" applyFont="0" applyFill="0" applyBorder="0" applyAlignment="0" applyProtection="0"/>
    <xf numFmtId="191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/>
    <xf numFmtId="165" fontId="0" fillId="2" borderId="3" xfId="0" applyNumberFormat="1" applyFont="1" applyFill="1" applyBorder="1"/>
    <xf numFmtId="165" fontId="2" fillId="2" borderId="4" xfId="0" applyNumberFormat="1" applyFont="1" applyFill="1" applyBorder="1"/>
    <xf numFmtId="165" fontId="2" fillId="2" borderId="3" xfId="0" applyNumberFormat="1" applyFont="1" applyFill="1" applyBorder="1"/>
    <xf numFmtId="0" fontId="10" fillId="2" borderId="0" xfId="0" applyFont="1" applyFill="1"/>
    <xf numFmtId="0" fontId="8" fillId="2" borderId="0" xfId="0" applyFont="1" applyFill="1" applyAlignment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165" fontId="0" fillId="2" borderId="2" xfId="0" applyNumberFormat="1" applyFont="1" applyFill="1" applyBorder="1" applyAlignment="1">
      <alignment vertical="center"/>
    </xf>
    <xf numFmtId="165" fontId="0" fillId="2" borderId="3" xfId="0" applyNumberFormat="1" applyFont="1" applyFill="1" applyBorder="1" applyAlignment="1">
      <alignment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2" xfId="0" applyFont="1" applyFill="1" applyBorder="1" applyAlignment="1">
      <alignment horizontal="left" vertical="center" wrapText="1"/>
    </xf>
    <xf numFmtId="165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wrapText="1"/>
    </xf>
    <xf numFmtId="165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/>
    </xf>
    <xf numFmtId="165" fontId="0" fillId="2" borderId="3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76200</xdr:rowOff>
    </xdr:from>
    <xdr:to>
      <xdr:col>3</xdr:col>
      <xdr:colOff>447675</xdr:colOff>
      <xdr:row>4</xdr:row>
      <xdr:rowOff>133351</xdr:rowOff>
    </xdr:to>
    <xdr:pic>
      <xdr:nvPicPr>
        <xdr:cNvPr id="3" name="5 Resim">
          <a:extLst>
            <a:ext uri="{FF2B5EF4-FFF2-40B4-BE49-F238E27FC236}">
              <a16:creationId xmlns:a16="http://schemas.microsoft.com/office/drawing/2014/main" id="{28346E39-DB46-4DB7-BC3C-575143457C1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762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95249</xdr:colOff>
      <xdr:row>4</xdr:row>
      <xdr:rowOff>161925</xdr:rowOff>
    </xdr:from>
    <xdr:to>
      <xdr:col>5</xdr:col>
      <xdr:colOff>269875</xdr:colOff>
      <xdr:row>8</xdr:row>
      <xdr:rowOff>161925</xdr:rowOff>
    </xdr:to>
    <xdr:pic>
      <xdr:nvPicPr>
        <xdr:cNvPr id="5" name="7 Resim">
          <a:extLst>
            <a:ext uri="{FF2B5EF4-FFF2-40B4-BE49-F238E27FC236}">
              <a16:creationId xmlns:a16="http://schemas.microsoft.com/office/drawing/2014/main" id="{18C0830C-23B7-4687-96E0-E7B3B9CED1DA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299" y="923925"/>
          <a:ext cx="1717676" cy="762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25400</xdr:colOff>
      <xdr:row>0</xdr:row>
      <xdr:rowOff>0</xdr:rowOff>
    </xdr:from>
    <xdr:to>
      <xdr:col>7</xdr:col>
      <xdr:colOff>95251</xdr:colOff>
      <xdr:row>4</xdr:row>
      <xdr:rowOff>85725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835150" y="0"/>
          <a:ext cx="1546226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erahaluminyum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4"/>
  <sheetViews>
    <sheetView tabSelected="1" view="pageBreakPreview" topLeftCell="A30" zoomScaleSheetLayoutView="100" workbookViewId="0">
      <selection activeCell="O42" sqref="O42:O43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45"/>
      <c r="I1" s="45"/>
      <c r="J1" s="3"/>
      <c r="K1" s="4"/>
      <c r="L1" s="51"/>
      <c r="M1" s="51"/>
    </row>
    <row r="2" spans="1:21" ht="15" customHeight="1">
      <c r="G2" s="31"/>
      <c r="H2" s="32" t="s">
        <v>24</v>
      </c>
      <c r="I2" s="45" t="s">
        <v>25</v>
      </c>
      <c r="J2" s="45"/>
      <c r="K2" s="45"/>
      <c r="L2" s="45"/>
      <c r="M2" s="6"/>
    </row>
    <row r="3" spans="1:21" ht="15" customHeight="1">
      <c r="G3" s="6"/>
      <c r="H3" s="6"/>
      <c r="I3" s="46" t="s">
        <v>26</v>
      </c>
      <c r="J3" s="46"/>
      <c r="K3" s="46"/>
      <c r="L3" s="51" t="s">
        <v>22</v>
      </c>
      <c r="M3" s="51"/>
    </row>
    <row r="4" spans="1:21" ht="9.9499999999999993" customHeight="1">
      <c r="I4" s="6"/>
      <c r="J4" s="6"/>
      <c r="K4" s="7"/>
      <c r="L4" s="51"/>
      <c r="M4" s="51"/>
      <c r="P4" s="2"/>
      <c r="Q4" s="45"/>
      <c r="R4" s="45"/>
    </row>
    <row r="5" spans="1:21" ht="15" customHeight="1">
      <c r="H5" s="32" t="s">
        <v>0</v>
      </c>
      <c r="I5" s="45" t="s">
        <v>27</v>
      </c>
      <c r="J5" s="45"/>
      <c r="K5" s="45"/>
      <c r="L5" s="51"/>
      <c r="M5" s="51"/>
      <c r="O5" s="41"/>
      <c r="P5" s="42"/>
      <c r="Q5" s="42"/>
      <c r="R5"/>
      <c r="S5"/>
      <c r="T5"/>
      <c r="U5"/>
    </row>
    <row r="6" spans="1:21" ht="15" customHeight="1">
      <c r="A6" s="52"/>
      <c r="B6" s="52"/>
      <c r="C6" s="52"/>
      <c r="D6" s="52"/>
      <c r="E6" s="52"/>
      <c r="F6" s="8"/>
      <c r="G6" s="33"/>
      <c r="H6" s="32" t="s">
        <v>1</v>
      </c>
      <c r="I6" s="45" t="s">
        <v>28</v>
      </c>
      <c r="J6" s="45"/>
      <c r="K6" s="45"/>
      <c r="L6" s="33"/>
      <c r="M6" s="33"/>
      <c r="O6" s="41"/>
      <c r="P6"/>
      <c r="Q6"/>
      <c r="R6"/>
      <c r="S6"/>
      <c r="T6"/>
      <c r="U6"/>
    </row>
    <row r="7" spans="1:21" ht="15" customHeight="1">
      <c r="A7" s="52"/>
      <c r="B7" s="52"/>
      <c r="C7" s="52"/>
      <c r="D7" s="52"/>
      <c r="E7" s="52"/>
      <c r="F7" s="8"/>
      <c r="G7" s="33"/>
      <c r="H7" s="32" t="s">
        <v>32</v>
      </c>
      <c r="I7" s="45" t="s">
        <v>33</v>
      </c>
      <c r="J7" s="45"/>
      <c r="K7" s="45"/>
      <c r="L7" s="33"/>
      <c r="M7" s="33"/>
      <c r="O7" s="41"/>
      <c r="P7"/>
      <c r="Q7"/>
      <c r="R7"/>
      <c r="S7"/>
      <c r="T7"/>
      <c r="U7"/>
    </row>
    <row r="8" spans="1:21" ht="15" customHeight="1">
      <c r="A8" s="52"/>
      <c r="B8" s="52"/>
      <c r="C8" s="52"/>
      <c r="D8" s="52"/>
      <c r="E8" s="52"/>
      <c r="F8" s="8"/>
      <c r="G8" s="9"/>
      <c r="H8" s="34" t="s">
        <v>23</v>
      </c>
      <c r="I8" s="48" t="s">
        <v>29</v>
      </c>
      <c r="J8" s="49"/>
      <c r="K8" s="49"/>
      <c r="L8" s="49"/>
      <c r="M8" s="49"/>
      <c r="O8" s="41"/>
      <c r="P8" s="43"/>
      <c r="Q8" s="43"/>
      <c r="R8" s="43"/>
      <c r="S8" s="43"/>
      <c r="T8" s="44"/>
      <c r="U8" s="43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48" t="s">
        <v>30</v>
      </c>
      <c r="J9" s="49"/>
      <c r="K9" s="49"/>
      <c r="L9" s="49"/>
      <c r="M9" s="49"/>
      <c r="P9" s="46"/>
      <c r="Q9" s="46"/>
      <c r="R9" s="46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8" t="s">
        <v>31</v>
      </c>
      <c r="J10" s="49"/>
      <c r="K10" s="49"/>
      <c r="L10" s="49"/>
      <c r="M10" s="49"/>
      <c r="P10" s="30"/>
      <c r="Q10" s="30"/>
      <c r="R10" s="30"/>
    </row>
    <row r="11" spans="1:21" ht="15.75">
      <c r="A11" s="55" t="s">
        <v>2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P11" s="50"/>
      <c r="Q11" s="50"/>
      <c r="R11" s="50"/>
    </row>
    <row r="12" spans="1:21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P12" s="2"/>
      <c r="Q12" s="45"/>
      <c r="R12" s="45"/>
    </row>
    <row r="13" spans="1:21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</row>
    <row r="14" spans="1:21" ht="5.0999999999999996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21">
      <c r="A15" s="56" t="s">
        <v>3</v>
      </c>
      <c r="B15" s="56"/>
      <c r="J15" s="57" t="s">
        <v>4</v>
      </c>
      <c r="K15" s="57"/>
      <c r="L15" s="58">
        <f ca="1">TODAY()</f>
        <v>44582</v>
      </c>
      <c r="M15" s="51"/>
    </row>
    <row r="16" spans="1:21">
      <c r="A16" s="56" t="s">
        <v>5</v>
      </c>
      <c r="B16" s="56"/>
      <c r="C16" s="51" t="s">
        <v>53</v>
      </c>
      <c r="D16" s="51"/>
      <c r="E16" s="51"/>
      <c r="F16" s="51"/>
      <c r="G16" s="51"/>
      <c r="J16" s="57" t="s">
        <v>6</v>
      </c>
      <c r="K16" s="57"/>
      <c r="L16" s="51"/>
      <c r="M16" s="51"/>
    </row>
    <row r="17" spans="1:23" ht="9.9499999999999993" customHeight="1">
      <c r="Q17" s="2"/>
    </row>
    <row r="18" spans="1:23">
      <c r="A18" s="11" t="s">
        <v>7</v>
      </c>
      <c r="B18" s="59" t="s">
        <v>8</v>
      </c>
      <c r="C18" s="59"/>
      <c r="D18" s="59"/>
      <c r="E18" s="59"/>
      <c r="F18" s="59"/>
      <c r="G18" s="59"/>
      <c r="H18" s="59"/>
      <c r="I18" s="12" t="s">
        <v>9</v>
      </c>
      <c r="J18" s="12" t="s">
        <v>10</v>
      </c>
      <c r="K18" s="12" t="s">
        <v>11</v>
      </c>
      <c r="L18" s="12"/>
      <c r="M18" s="12" t="s">
        <v>12</v>
      </c>
      <c r="Q18" s="2"/>
    </row>
    <row r="19" spans="1:23" ht="20.100000000000001" customHeight="1" thickBot="1">
      <c r="A19" s="37">
        <v>1</v>
      </c>
      <c r="B19" s="53" t="s">
        <v>34</v>
      </c>
      <c r="C19" s="53"/>
      <c r="D19" s="53"/>
      <c r="E19" s="53"/>
      <c r="F19" s="53"/>
      <c r="G19" s="53"/>
      <c r="H19" s="53"/>
      <c r="I19" s="37">
        <v>10</v>
      </c>
      <c r="J19" s="38" t="s">
        <v>35</v>
      </c>
      <c r="K19" s="54">
        <v>23</v>
      </c>
      <c r="L19" s="54"/>
      <c r="M19" s="39">
        <f>SUM(I19*K19)</f>
        <v>230</v>
      </c>
      <c r="Q19" s="47"/>
      <c r="R19" s="47"/>
      <c r="S19" s="47"/>
      <c r="T19" s="47"/>
      <c r="U19" s="47"/>
      <c r="V19" s="47"/>
      <c r="W19" s="47"/>
    </row>
    <row r="20" spans="1:23" ht="20.100000000000001" customHeight="1" thickBot="1">
      <c r="A20" s="35">
        <v>2</v>
      </c>
      <c r="B20" s="60" t="s">
        <v>36</v>
      </c>
      <c r="C20" s="60"/>
      <c r="D20" s="60"/>
      <c r="E20" s="60"/>
      <c r="F20" s="60"/>
      <c r="G20" s="60"/>
      <c r="H20" s="60"/>
      <c r="I20" s="35">
        <v>10</v>
      </c>
      <c r="J20" s="36" t="s">
        <v>35</v>
      </c>
      <c r="K20" s="61">
        <v>23</v>
      </c>
      <c r="L20" s="61"/>
      <c r="M20" s="40">
        <f>SUM(I20*K20)</f>
        <v>230</v>
      </c>
    </row>
    <row r="21" spans="1:23" ht="20.100000000000001" customHeight="1" thickBot="1">
      <c r="A21" s="35">
        <v>3</v>
      </c>
      <c r="B21" s="62" t="s">
        <v>37</v>
      </c>
      <c r="C21" s="62"/>
      <c r="D21" s="62"/>
      <c r="E21" s="62"/>
      <c r="F21" s="62"/>
      <c r="G21" s="62"/>
      <c r="H21" s="62"/>
      <c r="I21" s="35">
        <v>25</v>
      </c>
      <c r="J21" s="36" t="s">
        <v>35</v>
      </c>
      <c r="K21" s="61">
        <v>22.5</v>
      </c>
      <c r="L21" s="61"/>
      <c r="M21" s="40">
        <f t="shared" ref="M21:M35" si="0">SUM(I21*K21)</f>
        <v>562.5</v>
      </c>
    </row>
    <row r="22" spans="1:23" ht="20.100000000000001" customHeight="1" thickBot="1">
      <c r="A22" s="35">
        <v>4</v>
      </c>
      <c r="B22" s="60" t="s">
        <v>38</v>
      </c>
      <c r="C22" s="60"/>
      <c r="D22" s="60"/>
      <c r="E22" s="60"/>
      <c r="F22" s="60"/>
      <c r="G22" s="60"/>
      <c r="H22" s="60"/>
      <c r="I22" s="35">
        <v>25</v>
      </c>
      <c r="J22" s="36" t="s">
        <v>35</v>
      </c>
      <c r="K22" s="61">
        <v>22.5</v>
      </c>
      <c r="L22" s="61"/>
      <c r="M22" s="40">
        <f t="shared" si="0"/>
        <v>562.5</v>
      </c>
    </row>
    <row r="23" spans="1:23" ht="20.100000000000001" customHeight="1" thickBot="1">
      <c r="A23" s="35">
        <v>5</v>
      </c>
      <c r="B23" s="63" t="s">
        <v>39</v>
      </c>
      <c r="C23" s="63"/>
      <c r="D23" s="63"/>
      <c r="E23" s="63"/>
      <c r="F23" s="63"/>
      <c r="G23" s="63"/>
      <c r="H23" s="63"/>
      <c r="I23" s="35">
        <v>100</v>
      </c>
      <c r="J23" s="36" t="s">
        <v>35</v>
      </c>
      <c r="K23" s="61">
        <v>23</v>
      </c>
      <c r="L23" s="61"/>
      <c r="M23" s="40">
        <f t="shared" si="0"/>
        <v>2300</v>
      </c>
    </row>
    <row r="24" spans="1:23" ht="20.100000000000001" customHeight="1" thickBot="1">
      <c r="A24" s="35">
        <v>6</v>
      </c>
      <c r="B24" s="63" t="s">
        <v>40</v>
      </c>
      <c r="C24" s="63"/>
      <c r="D24" s="63"/>
      <c r="E24" s="63"/>
      <c r="F24" s="63"/>
      <c r="G24" s="63"/>
      <c r="H24" s="63"/>
      <c r="I24" s="35">
        <v>40</v>
      </c>
      <c r="J24" s="36" t="s">
        <v>35</v>
      </c>
      <c r="K24" s="61">
        <v>23</v>
      </c>
      <c r="L24" s="61"/>
      <c r="M24" s="40">
        <f t="shared" si="0"/>
        <v>920</v>
      </c>
    </row>
    <row r="25" spans="1:23" ht="20.100000000000001" customHeight="1" thickBot="1">
      <c r="A25" s="35">
        <v>7</v>
      </c>
      <c r="B25" s="63" t="s">
        <v>41</v>
      </c>
      <c r="C25" s="63"/>
      <c r="D25" s="63"/>
      <c r="E25" s="63"/>
      <c r="F25" s="63"/>
      <c r="G25" s="63"/>
      <c r="H25" s="63"/>
      <c r="I25" s="35">
        <v>30</v>
      </c>
      <c r="J25" s="36" t="s">
        <v>42</v>
      </c>
      <c r="K25" s="61">
        <v>17.649999999999999</v>
      </c>
      <c r="L25" s="61"/>
      <c r="M25" s="40">
        <f t="shared" si="0"/>
        <v>529.5</v>
      </c>
    </row>
    <row r="26" spans="1:23" ht="20.100000000000001" customHeight="1" thickBot="1">
      <c r="A26" s="35">
        <v>8</v>
      </c>
      <c r="B26" s="63" t="s">
        <v>43</v>
      </c>
      <c r="C26" s="63"/>
      <c r="D26" s="63"/>
      <c r="E26" s="63"/>
      <c r="F26" s="63"/>
      <c r="G26" s="63"/>
      <c r="H26" s="63"/>
      <c r="I26" s="35">
        <v>30</v>
      </c>
      <c r="J26" s="36" t="s">
        <v>42</v>
      </c>
      <c r="K26" s="61">
        <v>17.649999999999999</v>
      </c>
      <c r="L26" s="61"/>
      <c r="M26" s="40">
        <f t="shared" si="0"/>
        <v>529.5</v>
      </c>
    </row>
    <row r="27" spans="1:23" ht="20.100000000000001" customHeight="1" thickBot="1">
      <c r="A27" s="35">
        <v>9</v>
      </c>
      <c r="B27" s="63" t="s">
        <v>44</v>
      </c>
      <c r="C27" s="63"/>
      <c r="D27" s="63"/>
      <c r="E27" s="63"/>
      <c r="F27" s="63"/>
      <c r="G27" s="63"/>
      <c r="H27" s="63"/>
      <c r="I27" s="35">
        <v>30</v>
      </c>
      <c r="J27" s="36" t="s">
        <v>42</v>
      </c>
      <c r="K27" s="61">
        <v>17.649999999999999</v>
      </c>
      <c r="L27" s="61"/>
      <c r="M27" s="40">
        <f t="shared" si="0"/>
        <v>529.5</v>
      </c>
    </row>
    <row r="28" spans="1:23" ht="20.100000000000001" customHeight="1" thickBot="1">
      <c r="A28" s="35">
        <v>10</v>
      </c>
      <c r="B28" s="60" t="s">
        <v>45</v>
      </c>
      <c r="C28" s="60"/>
      <c r="D28" s="60"/>
      <c r="E28" s="60"/>
      <c r="F28" s="60"/>
      <c r="G28" s="60"/>
      <c r="H28" s="60"/>
      <c r="I28" s="35">
        <v>60</v>
      </c>
      <c r="J28" s="36" t="s">
        <v>35</v>
      </c>
      <c r="K28" s="61">
        <v>23</v>
      </c>
      <c r="L28" s="61"/>
      <c r="M28" s="15">
        <f t="shared" si="0"/>
        <v>1380</v>
      </c>
    </row>
    <row r="29" spans="1:23" ht="20.100000000000001" customHeight="1" thickBot="1">
      <c r="A29" s="35">
        <v>11</v>
      </c>
      <c r="B29" s="60" t="s">
        <v>46</v>
      </c>
      <c r="C29" s="60"/>
      <c r="D29" s="60"/>
      <c r="E29" s="60"/>
      <c r="F29" s="60"/>
      <c r="G29" s="60"/>
      <c r="H29" s="60"/>
      <c r="I29" s="13">
        <v>60</v>
      </c>
      <c r="J29" s="14" t="s">
        <v>35</v>
      </c>
      <c r="K29" s="64">
        <v>23</v>
      </c>
      <c r="L29" s="64"/>
      <c r="M29" s="15">
        <f t="shared" si="0"/>
        <v>1380</v>
      </c>
    </row>
    <row r="30" spans="1:23" ht="20.100000000000001" customHeight="1" thickBot="1">
      <c r="A30" s="35">
        <v>12</v>
      </c>
      <c r="B30" s="60" t="s">
        <v>47</v>
      </c>
      <c r="C30" s="60"/>
      <c r="D30" s="60"/>
      <c r="E30" s="60"/>
      <c r="F30" s="60"/>
      <c r="G30" s="60"/>
      <c r="H30" s="60"/>
      <c r="I30" s="13">
        <v>40</v>
      </c>
      <c r="J30" s="14" t="s">
        <v>35</v>
      </c>
      <c r="K30" s="64">
        <v>25.5</v>
      </c>
      <c r="L30" s="64"/>
      <c r="M30" s="15">
        <f t="shared" si="0"/>
        <v>1020</v>
      </c>
    </row>
    <row r="31" spans="1:23" ht="20.100000000000001" customHeight="1" thickBot="1">
      <c r="A31" s="35">
        <v>13</v>
      </c>
      <c r="B31" s="60" t="s">
        <v>48</v>
      </c>
      <c r="C31" s="60"/>
      <c r="D31" s="60"/>
      <c r="E31" s="60"/>
      <c r="F31" s="60"/>
      <c r="G31" s="60"/>
      <c r="H31" s="60"/>
      <c r="I31" s="13">
        <v>20</v>
      </c>
      <c r="J31" s="14" t="s">
        <v>35</v>
      </c>
      <c r="K31" s="64">
        <v>10.5</v>
      </c>
      <c r="L31" s="64"/>
      <c r="M31" s="15">
        <f t="shared" si="0"/>
        <v>210</v>
      </c>
    </row>
    <row r="32" spans="1:23" ht="20.100000000000001" customHeight="1" thickBot="1">
      <c r="A32" s="35">
        <v>14</v>
      </c>
      <c r="B32" s="60" t="s">
        <v>49</v>
      </c>
      <c r="C32" s="60"/>
      <c r="D32" s="60"/>
      <c r="E32" s="60"/>
      <c r="F32" s="60"/>
      <c r="G32" s="60"/>
      <c r="H32" s="60"/>
      <c r="I32" s="13">
        <v>60</v>
      </c>
      <c r="J32" s="14" t="s">
        <v>42</v>
      </c>
      <c r="K32" s="64">
        <v>17.649999999999999</v>
      </c>
      <c r="L32" s="64"/>
      <c r="M32" s="15">
        <f t="shared" si="0"/>
        <v>1059</v>
      </c>
    </row>
    <row r="33" spans="1:13" ht="20.100000000000001" customHeight="1" thickBot="1">
      <c r="A33" s="35">
        <v>15</v>
      </c>
      <c r="B33" s="60" t="s">
        <v>50</v>
      </c>
      <c r="C33" s="60"/>
      <c r="D33" s="60"/>
      <c r="E33" s="60"/>
      <c r="F33" s="60"/>
      <c r="G33" s="60"/>
      <c r="H33" s="60"/>
      <c r="I33" s="13">
        <v>60</v>
      </c>
      <c r="J33" s="14" t="s">
        <v>42</v>
      </c>
      <c r="K33" s="64">
        <v>17.649999999999999</v>
      </c>
      <c r="L33" s="64"/>
      <c r="M33" s="15">
        <f t="shared" si="0"/>
        <v>1059</v>
      </c>
    </row>
    <row r="34" spans="1:13" ht="20.100000000000001" customHeight="1" thickBot="1">
      <c r="A34" s="35">
        <v>16</v>
      </c>
      <c r="B34" s="60" t="s">
        <v>51</v>
      </c>
      <c r="C34" s="60"/>
      <c r="D34" s="60"/>
      <c r="E34" s="60"/>
      <c r="F34" s="60"/>
      <c r="G34" s="60"/>
      <c r="H34" s="60"/>
      <c r="I34" s="13">
        <v>200</v>
      </c>
      <c r="J34" s="14" t="s">
        <v>42</v>
      </c>
      <c r="K34" s="64">
        <v>17.649999999999999</v>
      </c>
      <c r="L34" s="64"/>
      <c r="M34" s="15">
        <f t="shared" si="0"/>
        <v>3529.9999999999995</v>
      </c>
    </row>
    <row r="35" spans="1:13" ht="20.100000000000001" customHeight="1" thickBot="1">
      <c r="A35" s="35">
        <v>17</v>
      </c>
      <c r="B35" s="63" t="s">
        <v>52</v>
      </c>
      <c r="C35" s="63"/>
      <c r="D35" s="63"/>
      <c r="E35" s="63"/>
      <c r="F35" s="63"/>
      <c r="G35" s="63"/>
      <c r="H35" s="63"/>
      <c r="I35" s="13">
        <v>200</v>
      </c>
      <c r="J35" s="14" t="s">
        <v>42</v>
      </c>
      <c r="K35" s="64">
        <v>17.649999999999999</v>
      </c>
      <c r="L35" s="64"/>
      <c r="M35" s="15">
        <f t="shared" si="0"/>
        <v>3529.9999999999995</v>
      </c>
    </row>
    <row r="36" spans="1:13" ht="9.9499999999999993" customHeight="1"/>
    <row r="37" spans="1:13" ht="15" customHeight="1" thickBot="1">
      <c r="J37" s="67" t="s">
        <v>13</v>
      </c>
      <c r="K37" s="67"/>
      <c r="L37" s="67"/>
      <c r="M37" s="16">
        <f>SUM(M19:M36)</f>
        <v>19561.5</v>
      </c>
    </row>
    <row r="38" spans="1:13" ht="15" customHeight="1" thickBot="1">
      <c r="J38" s="68" t="s">
        <v>14</v>
      </c>
      <c r="K38" s="68"/>
      <c r="L38" s="68"/>
      <c r="M38" s="17">
        <f>SUM(M37*0.18)</f>
        <v>3521.0699999999997</v>
      </c>
    </row>
    <row r="39" spans="1:13" ht="15" customHeight="1" thickBot="1">
      <c r="A39" s="69"/>
      <c r="B39" s="69"/>
      <c r="C39" s="69"/>
      <c r="D39" s="69"/>
      <c r="E39" s="69"/>
      <c r="F39" s="69"/>
      <c r="G39" s="69"/>
      <c r="H39" s="69"/>
      <c r="I39" s="69"/>
      <c r="J39" s="68" t="s">
        <v>15</v>
      </c>
      <c r="K39" s="68"/>
      <c r="L39" s="68"/>
      <c r="M39" s="17">
        <f>SUM(M37:M38)</f>
        <v>23082.57</v>
      </c>
    </row>
    <row r="40" spans="1:13" ht="15" customHeight="1"/>
    <row r="41" spans="1:13" ht="15" customHeight="1">
      <c r="A41" s="2" t="s">
        <v>16</v>
      </c>
    </row>
    <row r="42" spans="1:13" ht="8.1" customHeight="1">
      <c r="A42" s="2"/>
    </row>
    <row r="43" spans="1:13" ht="15" customHeight="1">
      <c r="A43" s="18" t="s">
        <v>17</v>
      </c>
    </row>
    <row r="44" spans="1:13" ht="15" customHeight="1">
      <c r="A44" s="18" t="s">
        <v>18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</row>
    <row r="45" spans="1:13" ht="15" customHeight="1">
      <c r="A45" s="18" t="s">
        <v>19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</row>
    <row r="46" spans="1:13" ht="15" customHeight="1"/>
    <row r="47" spans="1:13" ht="15" customHeight="1"/>
    <row r="48" spans="1:13" ht="15" customHeight="1">
      <c r="B48" s="65" t="s">
        <v>20</v>
      </c>
      <c r="C48" s="65"/>
      <c r="D48" s="65"/>
      <c r="J48" s="66" t="s">
        <v>21</v>
      </c>
      <c r="K48" s="66"/>
      <c r="L48" s="66"/>
      <c r="M48" s="66"/>
    </row>
    <row r="49" spans="1:13" ht="15" customHeight="1">
      <c r="A49" s="19"/>
      <c r="B49" s="19"/>
      <c r="C49" s="19"/>
      <c r="D49" s="19"/>
      <c r="E49" s="20"/>
      <c r="F49" s="20"/>
      <c r="H49" s="21"/>
      <c r="I49" s="21"/>
      <c r="J49" s="22"/>
      <c r="K49" s="23"/>
      <c r="L49" s="23"/>
      <c r="M49" s="24"/>
    </row>
    <row r="50" spans="1:13" ht="15" customHeight="1">
      <c r="A50" s="2"/>
      <c r="B50" s="65"/>
      <c r="C50" s="65"/>
      <c r="D50" s="65"/>
      <c r="H50" s="21"/>
      <c r="I50" s="21"/>
      <c r="J50" s="25"/>
      <c r="K50" s="21"/>
      <c r="L50" s="21"/>
      <c r="M50" s="26"/>
    </row>
    <row r="51" spans="1:13" ht="15" customHeight="1">
      <c r="H51" s="21"/>
      <c r="I51" s="21"/>
      <c r="J51" s="25"/>
      <c r="K51" s="21"/>
      <c r="L51" s="21"/>
      <c r="M51" s="26"/>
    </row>
    <row r="52" spans="1:13" ht="15" customHeight="1">
      <c r="H52" s="21"/>
      <c r="I52" s="21"/>
      <c r="J52" s="25"/>
      <c r="K52" s="21"/>
      <c r="L52" s="21"/>
      <c r="M52" s="26"/>
    </row>
    <row r="53" spans="1:13" ht="15" customHeight="1">
      <c r="H53" s="21"/>
      <c r="I53" s="21"/>
      <c r="J53" s="27"/>
      <c r="K53" s="28"/>
      <c r="L53" s="28"/>
      <c r="M53" s="29"/>
    </row>
    <row r="54" spans="1:13" ht="15" customHeight="1"/>
  </sheetData>
  <mergeCells count="70">
    <mergeCell ref="K30:L30"/>
    <mergeCell ref="K31:L31"/>
    <mergeCell ref="K32:L32"/>
    <mergeCell ref="K33:L33"/>
    <mergeCell ref="K34:L34"/>
    <mergeCell ref="B30:H30"/>
    <mergeCell ref="B31:H31"/>
    <mergeCell ref="B32:H32"/>
    <mergeCell ref="B33:H33"/>
    <mergeCell ref="B34:H34"/>
    <mergeCell ref="B48:D48"/>
    <mergeCell ref="J48:M48"/>
    <mergeCell ref="B50:D50"/>
    <mergeCell ref="J37:L37"/>
    <mergeCell ref="J38:L38"/>
    <mergeCell ref="A39:I39"/>
    <mergeCell ref="J39:L39"/>
    <mergeCell ref="B35:H35"/>
    <mergeCell ref="K35:L35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3"/>
    <mergeCell ref="A15:B15"/>
    <mergeCell ref="C16:G16"/>
    <mergeCell ref="J15:K15"/>
    <mergeCell ref="L15:M15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P9:R9"/>
    <mergeCell ref="Q19:W19"/>
    <mergeCell ref="I5:K5"/>
    <mergeCell ref="I6:K6"/>
    <mergeCell ref="I8:M8"/>
    <mergeCell ref="Q12:R12"/>
    <mergeCell ref="P11:R11"/>
    <mergeCell ref="I9:M9"/>
    <mergeCell ref="I10:M10"/>
  </mergeCells>
  <hyperlinks>
    <hyperlink ref="I8" r:id="rId1" display="ferahaluminyum@gmail.com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OEM</cp:lastModifiedBy>
  <cp:lastPrinted>2022-01-21T08:05:26Z</cp:lastPrinted>
  <dcterms:created xsi:type="dcterms:W3CDTF">2019-05-22T13:01:37Z</dcterms:created>
  <dcterms:modified xsi:type="dcterms:W3CDTF">2022-01-21T08:06:07Z</dcterms:modified>
</cp:coreProperties>
</file>